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ACT!$A$1:$E$232</definedName>
  </definedName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<sst xmlns="http://schemas.openxmlformats.org/spreadsheetml/2006/main" count="917" uniqueCount="655">
  <si>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</si>
  <si>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</si>
  <si>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</si>
  <si>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</si>
  <si>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</si>
  <si>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</si>
  <si>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</si>
  <si>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</si>
  <si>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</si>
  <si>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</si>
  <si>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</si>
  <si>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</si>
  <si>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</si>
  <si>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</si>
  <si>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</si>
  <si>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</si>
  <si>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</si>
  <si>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</si>
  <si>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</si>
  <si>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</si>
  <si>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</si>
  <si>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</si>
  <si>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</si>
  <si>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</si>
  <si>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</si>
  <si>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</si>
  <si>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</si>
  <si>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</si>
  <si>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</si>
  <si>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</si>
  <si>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</si>
  <si>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</si>
  <si>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</si>
  <si>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</si>
  <si>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</si>
  <si>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</si>
  <si>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</si>
  <si>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</si>
  <si>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</si>
  <si>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</si>
  <si>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</si>
  <si>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</si>
  <si>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</si>
  <si>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</si>
  <si>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</si>
  <si>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</si>
  <si>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</si>
  <si>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</si>
  <si>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</si>
  <si>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</si>
  <si>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</si>
  <si>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</si>
  <si>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</si>
  <si>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</si>
  <si>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</si>
  <si>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</si>
  <si>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</si>
  <si>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</si>
  <si>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</si>
  <si>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</si>
  <si>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</si>
  <si>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</si>
  <si>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</si>
  <si>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</si>
  <si>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</si>
  <si>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</si>
  <si>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</si>
  <si>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</si>
  <si>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</si>
  <si>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</si>
  <si>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</si>
  <si>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</si>
  <si>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</si>
  <si>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</si>
  <si>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</si>
  <si>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</si>
  <si>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</si>
  <si>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</si>
  <si>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</si>
  <si>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</si>
  <si>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</si>
  <si>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</si>
  <si>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</si>
  <si>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</si>
  <si>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</si>
  <si>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</si>
  <si>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</si>
  <si>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</si>
  <si>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</si>
  <si>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</si>
  <si>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</si>
  <si>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</si>
  <si>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</si>
  <si>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</si>
  <si>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</si>
  <si>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</si>
  <si>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</si>
  <si>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</si>
  <si>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</si>
  <si>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</si>
  <si>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</si>
  <si>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</si>
  <si>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</si>
  <si>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</si>
  <si>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</si>
  <si>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</si>
  <si>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</si>
  <si>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</si>
  <si>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</si>
  <si>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</si>
  <si>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</si>
  <si>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</si>
  <si>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</si>
  <si>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</si>
  <si>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</si>
  <si>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</si>
  <si>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</si>
  <si>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</si>
  <si>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</si>
  <si>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</si>
  <si>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</si>
  <si>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</si>
  <si>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</si>
  <si>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</si>
  <si>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</si>
  <si>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</si>
  <si>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</si>
  <si>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</si>
  <si>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</si>
  <si>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</si>
  <si>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</si>
  <si>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</si>
  <si>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</si>
  <si>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</si>
  <si>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</si>
  <si>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</si>
  <si>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</si>
  <si>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</si>
  <si>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</si>
  <si>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</si>
  <si>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</si>
  <si>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</si>
  <si>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</si>
  <si>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</si>
  <si>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</si>
  <si>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</si>
  <si>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</si>
  <si>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</si>
  <si>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</si>
  <si>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</si>
  <si>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</si>
  <si>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</si>
  <si>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</si>
  <si>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</si>
  <si>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</si>
  <si>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</si>
  <si>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</si>
  <si>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</si>
  <si>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</si>
  <si>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</si>
  <si>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</si>
  <si>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</si>
  <si>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</si>
  <si>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</si>
  <si>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</si>
  <si>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</si>
  <si>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</si>
  <si>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</si>
  <si>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</si>
  <si>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</si>
  <si>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</si>
  <si>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</si>
  <si>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</si>
  <si>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</si>
  <si>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</si>
  <si>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</si>
  <si>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</si>
  <si>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</si>
  <si>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</si>
  <si>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</si>
  <si>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</si>
  <si>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</si>
  <si>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</si>
  <si>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</si>
  <si>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</si>
  <si>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</si>
  <si>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</si>
  <si>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</si>
  <si>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</si>
  <si>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</si>
  <si>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</si>
  <si>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</si>
  <si>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</si>
  <si>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</si>
  <si>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</si>
  <si>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</si>
  <si>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</si>
  <si>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</si>
  <si>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</si>
  <si>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</si>
  <si>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</si>
  <si>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</si>
  <si>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</si>
  <si>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</si>
  <si>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</si>
  <si>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</si>
  <si>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</si>
  <si>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</si>
  <si>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</si>
  <si>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</si>
  <si>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</si>
  <si>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</si>
  <si>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</si>
  <si>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</si>
  <si>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</si>
  <si>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</si>
  <si>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</si>
  <si>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</si>
  <si>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</si>
  <si>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</si>
  <si>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</si>
  <si>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</si>
  <si>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</si>
  <si>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</si>
  <si>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</si>
  <si>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</si>
  <si>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</si>
  <si>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</si>
  <si>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</si>
  <si>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</si>
  <si>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</si>
  <si>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</si>
  <si>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</si>
  <si>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</si>
  <si>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</si>
  <si>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</si>
  <si>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</si>
  <si>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</si>
  <si>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</si>
  <si>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</si>
  <si>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</si>
  <si>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</si>
  <si>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</si>
  <si>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</si>
  <si>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</si>
  <si>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</si>
  <si>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</si>
  <si>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</si>
  <si>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</si>
  <si>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</si>
  <si>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</si>
  <si>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</si>
  <si>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</si>
  <si>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</si>
  <si>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</si>
  <si>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</si>
  <si>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</si>
  <si>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</si>
  <si>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</si>
  <si>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</si>
  <si>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</si>
  <si>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</si>
  <si>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</si>
  <si>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</si>
  <si>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</si>
  <si>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</si>
  <si>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</si>
  <si>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</si>
  <si>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</si>
  <si>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</si>
  <si>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</si>
  <si>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</si>
  <si>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</si>
  <si>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</si>
  <si>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</si>
  <si>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</si>
  <si>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</si>
  <si>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</si>
  <si>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</si>
  <si>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</si>
  <si>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</si>
  <si>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</si>
  <si>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</si>
  <si>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</si>
  <si>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</si>
  <si>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</si>
  <si>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</si>
  <si>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</si>
  <si>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</si>
  <si>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</si>
  <si>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</si>
  <si>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</si>
  <si>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</si>
  <si>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</si>
  <si>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</si>
  <si>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</si>
  <si>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</si>
  <si>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</si>
  <si>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</si>
  <si>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</si>
  <si>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</si>
  <si>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</si>
  <si>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</si>
  <si>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</si>
  <si>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</si>
  <si>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</si>
  <si>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</si>
  <si>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</si>
  <si>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</si>
  <si>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</si>
  <si>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</si>
  <si>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</si>
  <si>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</si>
  <si>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</si>
  <si>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</si>
  <si>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</si>
  <si>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</si>
  <si>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</si>
  <si>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</si>
  <si>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</si>
  <si>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</si>
  <si>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</si>
  <si>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</si>
  <si>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</si>
  <si>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</si>
  <si>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</si>
  <si>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</si>
  <si>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</si>
  <si>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</si>
  <si>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</si>
  <si>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</si>
  <si>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</si>
  <si>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</si>
  <si>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</si>
  <si>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</si>
  <si>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</si>
  <si>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</si>
  <si>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</si>
  <si>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</si>
  <si>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</si>
  <si>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</si>
  <si>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</si>
  <si>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</si>
  <si>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</si>
  <si>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</si>
  <si>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</si>
  <si>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</si>
  <si>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</si>
  <si>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</si>
  <si>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</si>
  <si>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</si>
  <si>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</si>
  <si>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</si>
  <si>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</si>
  <si>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</si>
  <si>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</si>
  <si>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</si>
  <si>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</si>
  <si>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</si>
  <si>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</si>
  <si>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</si>
  <si>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</si>
  <si>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</si>
  <si>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</si>
  <si>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</si>
  <si>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</si>
  <si>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</si>
  <si>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</si>
  <si>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</si>
  <si>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</si>
  <si>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</si>
  <si>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</si>
  <si>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</si>
  <si>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</si>
  <si>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</si>
  <si>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</si>
  <si>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</si>
  <si>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</si>
  <si>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</si>
  <si>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</si>
  <si>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</si>
  <si>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</si>
  <si>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</si>
  <si>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</si>
  <si>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</si>
  <si>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</si>
  <si>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</si>
  <si>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</si>
  <si>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</si>
  <si>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</si>
  <si>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</si>
  <si>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</si>
  <si>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</si>
  <si>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</si>
  <si>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</si>
  <si>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</si>
  <si>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</si>
  <si>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</si>
  <si>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</si>
  <si>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</si>
  <si>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</si>
  <si>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</si>
  <si>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</si>
  <si>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</si>
  <si>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</si>
  <si>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</si>
  <si>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</si>
  <si>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</si>
  <si>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</si>
  <si>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</si>
  <si>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</si>
  <si>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</si>
  <si>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</si>
  <si>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</si>
  <si>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</si>
  <si>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</si>
  <si>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</si>
  <si>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</si>
  <si>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</si>
  <si>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</si>
  <si>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</si>
  <si>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</si>
  <si>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</si>
  <si>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</si>
  <si>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</si>
  <si>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</si>
  <si>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</si>
  <si>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</si>
  <si>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</si>
  <si>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</si>
  <si>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</si>
  <si>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</si>
  <si>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</si>
  <si>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</si>
  <si>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</si>
  <si>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</si>
  <si>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</si>
  <si>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</si>
  <si>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</si>
  <si>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</si>
  <si>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</si>
  <si>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</si>
  <si>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</si>
  <si>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</si>
  <si>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</si>
  <si>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</si>
  <si>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</si>
  <si>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</si>
  <si>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</si>
  <si>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</si>
  <si>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</si>
  <si>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</si>
  <si>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</si>
  <si>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</si>
  <si>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</si>
  <si>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</si>
  <si>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</si>
  <si>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</si>
  <si>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</si>
  <si>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</si>
  <si>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</si>
  <si>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</si>
  <si>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</si>
  <si>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</si>
  <si>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</si>
  <si>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</si>
  <si>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</si>
  <si>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</si>
  <si>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</si>
  <si>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</si>
  <si>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</si>
  <si>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</si>
  <si>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</si>
  <si>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</si>
  <si>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</si>
  <si>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</si>
  <si>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</si>
  <si>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</si>
  <si>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</si>
  <si>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</si>
  <si>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</si>
  <si>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</si>
  <si>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</si>
  <si>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</si>
  <si>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</si>
  <si>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</si>
  <si>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</si>
  <si>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</si>
  <si>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</si>
  <si>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</si>
  <si>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</si>
  <si>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</si>
  <si>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</si>
  <si>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</si>
  <si>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</si>
  <si>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</si>
  <si>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</si>
  <si>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</si>
  <si>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</si>
  <si>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</si>
  <si>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</si>
  <si>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</si>
  <si>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</si>
  <si>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</si>
  <si>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</si>
  <si>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</si>
  <si>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</si>
  <si>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</si>
  <si>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</si>
  <si>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</si>
  <si>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</si>
  <si>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</si>
  <si>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</si>
  <si>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</si>
  <si>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</si>
  <si>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</si>
  <si>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</si>
  <si>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</si>
  <si>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</si>
  <si>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</si>
  <si>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</si>
  <si>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</si>
  <si>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</si>
  <si>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</si>
  <si>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</si>
  <si>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</si>
  <si>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</si>
  <si>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</si>
  <si>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</si>
  <si>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</si>
  <si>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</si>
  <si>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</si>
  <si>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</si>
  <si>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</si>
  <si>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</si>
  <si>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</si>
  <si>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</si>
  <si>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</si>
  <si>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</si>
  <si>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</si>
  <si>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</si>
  <si>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</si>
  <si>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</si>
  <si>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</si>
  <si>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</si>
  <si>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</si>
  <si>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</si>
  <si>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</si>
  <si>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</si>
  <si>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</si>
  <si>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</si>
  <si>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</si>
  <si>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</si>
  <si>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</si>
  <si>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</si>
  <si>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</si>
  <si>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</si>
  <si>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</si>
  <si>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</si>
  <si>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</si>
  <si>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</si>
  <si>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</si>
  <si>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</si>
  <si>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</si>
  <si>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</si>
  <si>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</si>
  <si>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</si>
  <si>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</si>
  <si>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</si>
  <si>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</si>
  <si>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</si>
  <si>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</si>
  <si>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</si>
  <si>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</si>
  <si>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</si>
  <si>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</si>
  <si>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</si>
  <si>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</si>
  <si>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</si>
  <si>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</si>
  <si>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</si>
  <si>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</si>
  <si>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</si>
  <si>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</si>
  <si>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</si>
  <si>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</si>
  <si>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</si>
  <si>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</si>
  <si>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</si>
  <si>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</si>
  <si>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</si>
  <si>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</si>
  <si>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</si>
  <si>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</si>
  <si>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</si>
  <si>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</si>
  <si>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</si>
  <si>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</si>
  <si>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</si>
  <si>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</si>
  <si>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</si>
  <si>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</si>
  <si>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</si>
  <si>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</si>
  <si>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</si>
  <si>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</si>
  <si>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</si>
  <si>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</si>
  <si>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</si>
  <si>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</si>
  <si>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</si>
  <si>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</si>
  <si>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</si>
  <si>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</si>
  <si>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</si>
  <si>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</si>
  <si>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</si>
  <si>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</si>
  <si>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</si>
  <si>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</si>
  <si>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</si>
  <si>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</si>
  <si>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</si>
  <si>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</si>
  <si>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</si>
  <si>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</si>
  <si>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</si>
  <si>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</si>
  <si>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</si>
  <si>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</si>
  <si>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</si>
  <si>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</si>
  <si>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</si>
  <si>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</si>
  <si>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</si>
  <si>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</si>
  <si>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</si>
  <si>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</si>
  <si>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</si>
  <si>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</si>
  <si>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</si>
  <si>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</si>
  <si>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</si>
  <si>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</si>
  <si>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</si>
  <si>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</si>
  <si>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</si>
  <si>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</si>
  <si>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</si>
  <si>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</si>
  <si>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</si>
  <si>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</si>
  <si>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MUNICIPIO DE SAN FELIPE</t>
  </si>
  <si>
    <t>Correspondiente del 1 de Enero al 31 de marzo de 2020</t>
  </si>
  <si>
    <t>Correspondiente 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</si>
</sst>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2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735541</xdr:colOff>
      <xdr:row>43</xdr:row>
      <xdr:rowOff>31750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7717"/>
        <a:stretch/>
      </xdr:blipFill>
      <xdr:spPr bwMode="auto">
        <a:xfrm>
          <a:off x="0" y="6402917"/>
          <a:ext cx="8884708" cy="328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2</xdr:col>
      <xdr:colOff>1143000</xdr:colOff>
      <xdr:row>24</xdr:row>
      <xdr:rowOff>63500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13652" t="36994" r="16247" b="57717"/>
        <a:stretch/>
      </xdr:blipFill>
      <xdr:spPr bwMode="auto">
        <a:xfrm>
          <a:off x="0" y="3598333"/>
          <a:ext cx="5577417" cy="3598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7409</xdr:rowOff>
    </xdr:from>
    <xdr:to>
      <xdr:col>2</xdr:col>
      <xdr:colOff>1123950</xdr:colOff>
      <xdr:row>41</xdr:row>
      <xdr:rowOff>105833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13652" t="36994" r="16247" b="57992"/>
        <a:stretch/>
      </xdr:blipFill>
      <xdr:spPr bwMode="auto">
        <a:xfrm>
          <a:off x="0" y="6262159"/>
          <a:ext cx="5516033" cy="2465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4</xdr:col>
      <xdr:colOff>902758</xdr:colOff>
      <xdr:row>51</xdr:row>
      <xdr:rowOff>42333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7717"/>
        <a:stretch/>
      </xdr:blipFill>
      <xdr:spPr bwMode="auto">
        <a:xfrm>
          <a:off x="0" y="7286625"/>
          <a:ext cx="8884708" cy="328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16384</xdr:col>
      <xdr:colOff>35983</xdr:colOff>
      <xdr:row>51</xdr:row>
      <xdr:rowOff>42333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7717"/>
        <a:stretch/>
      </xdr:blipFill>
      <xdr:spPr bwMode="auto">
        <a:xfrm>
          <a:off x="0" y="8601075"/>
          <a:ext cx="8884708" cy="328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141</xdr:row>
      <xdr:rowOff>0</xdr:rowOff>
    </xdr:from>
    <xdr:to>
      <xdr:col>4</xdr:col>
      <xdr:colOff>1529291</xdr:colOff>
      <xdr:row>143</xdr:row>
      <xdr:rowOff>31750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/>
        <a:srcRect l="13652" t="36994" r="16247" b="57717"/>
        <a:stretch/>
      </xdr:blipFill>
      <xdr:spPr bwMode="auto">
        <a:xfrm>
          <a:off x="0" y="21177250"/>
          <a:ext cx="8884708" cy="328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1</xdr:col>
      <xdr:colOff>8122708</xdr:colOff>
      <xdr:row>65</xdr:row>
      <xdr:rowOff>42333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7717"/>
        <a:stretch/>
      </xdr:blipFill>
      <xdr:spPr bwMode="auto">
        <a:xfrm>
          <a:off x="0" y="11372850"/>
          <a:ext cx="8884708" cy="328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223</xdr:row>
      <xdr:rowOff>63499</xdr:rowOff>
    </xdr:from>
    <xdr:to>
      <xdr:col>4</xdr:col>
      <xdr:colOff>587375</xdr:colOff>
      <xdr:row>226</xdr:row>
      <xdr:rowOff>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13652" t="36994" r="16247" b="56864"/>
        <a:stretch/>
      </xdr:blipFill>
      <xdr:spPr bwMode="auto">
        <a:xfrm>
          <a:off x="0" y="35327166"/>
          <a:ext cx="8884708" cy="3810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</xdr:col>
      <xdr:colOff>8122708</xdr:colOff>
      <xdr:row>19</xdr:row>
      <xdr:rowOff>42333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7717"/>
        <a:stretch/>
      </xdr:blipFill>
      <xdr:spPr bwMode="auto">
        <a:xfrm>
          <a:off x="0" y="2952750"/>
          <a:ext cx="8884708" cy="328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142874</xdr:rowOff>
    </xdr:from>
    <xdr:to>
      <xdr:col>4</xdr:col>
      <xdr:colOff>485775</xdr:colOff>
      <xdr:row>34</xdr:row>
      <xdr:rowOff>42333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13652" t="36994" r="16247" b="57138"/>
        <a:stretch/>
      </xdr:blipFill>
      <xdr:spPr bwMode="auto">
        <a:xfrm>
          <a:off x="0" y="5021791"/>
          <a:ext cx="6994525" cy="3439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</xdr:col>
      <xdr:colOff>8122708</xdr:colOff>
      <xdr:row>12</xdr:row>
      <xdr:rowOff>42333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7717"/>
        <a:stretch/>
      </xdr:blipFill>
      <xdr:spPr bwMode="auto">
        <a:xfrm>
          <a:off x="0" y="1714500"/>
          <a:ext cx="8884708" cy="328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85</xdr:row>
      <xdr:rowOff>47626</xdr:rowOff>
    </xdr:from>
    <xdr:to>
      <xdr:col>4</xdr:col>
      <xdr:colOff>508000</xdr:colOff>
      <xdr:row>87</xdr:row>
      <xdr:rowOff>127001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13652" t="36994" r="16247" b="57216"/>
        <a:stretch/>
      </xdr:blipFill>
      <xdr:spPr bwMode="auto">
        <a:xfrm>
          <a:off x="0" y="12927543"/>
          <a:ext cx="7524750" cy="3757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</xdr:col>
      <xdr:colOff>8122708</xdr:colOff>
      <xdr:row>19</xdr:row>
      <xdr:rowOff>42333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7717"/>
        <a:stretch/>
      </xdr:blipFill>
      <xdr:spPr bwMode="auto">
        <a:xfrm>
          <a:off x="0" y="2857500"/>
          <a:ext cx="8884708" cy="328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zoomScale="90" zoomScaleNormal="90" zoomScaleSheetLayoutView="100" workbookViewId="0">
      <pane ySplit="4" topLeftCell="A5" activePane="bottomLeft" state="frozen"/>
      <selection activeCell="I146" sqref="I146"/>
      <selection pane="bottomLeft" activeCell="J42" sqref="J42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5" t="s">
        <v>652</v>
      </c>
      <c r="B1" s="165"/>
      <c r="C1" s="72"/>
      <c r="D1" s="69" t="s">
        <v>244</v>
      </c>
      <c r="E1" s="70">
        <v>2020</v>
      </c>
    </row>
    <row r="2" spans="1:5" ht="18.95" customHeight="1" x14ac:dyDescent="0.2">
      <c r="A2" s="166" t="s">
        <v>557</v>
      </c>
      <c r="B2" s="166"/>
      <c r="C2" s="91"/>
      <c r="D2" s="69" t="s">
        <v>246</v>
      </c>
      <c r="E2" s="72" t="s">
        <v>247</v>
      </c>
    </row>
    <row r="3" spans="1:5" ht="18.95" customHeight="1" x14ac:dyDescent="0.2">
      <c r="A3" s="167" t="s">
        <v>654</v>
      </c>
      <c r="B3" s="167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0"/>
  <sheetViews>
    <sheetView showGridLines="0" zoomScale="90" zoomScaleNormal="90" workbookViewId="0">
      <selection activeCell="A23" sqref="A23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1" t="s">
        <v>652</v>
      </c>
      <c r="B1" s="172"/>
      <c r="C1" s="173"/>
    </row>
    <row r="2" spans="1:3" s="92" customFormat="1" ht="18" customHeight="1" x14ac:dyDescent="0.25">
      <c r="A2" s="174" t="s">
        <v>554</v>
      </c>
      <c r="B2" s="175"/>
      <c r="C2" s="176"/>
    </row>
    <row r="3" spans="1:3" s="92" customFormat="1" ht="18" customHeight="1" x14ac:dyDescent="0.25">
      <c r="A3" s="174" t="s">
        <v>654</v>
      </c>
      <c r="B3" s="175"/>
      <c r="C3" s="176"/>
    </row>
    <row r="4" spans="1:3" s="95" customFormat="1" ht="18" customHeight="1" x14ac:dyDescent="0.2">
      <c r="A4" s="177" t="s">
        <v>550</v>
      </c>
      <c r="B4" s="178"/>
      <c r="C4" s="179"/>
    </row>
    <row r="5" spans="1:3" s="93" customFormat="1" x14ac:dyDescent="0.2">
      <c r="A5" s="113" t="s">
        <v>590</v>
      </c>
      <c r="B5" s="113"/>
      <c r="C5" s="114">
        <v>188767917.33000001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188767917.33000001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zoomScale="90" zoomScaleNormal="90" workbookViewId="0">
      <selection sqref="A1:C1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0" t="s">
        <v>652</v>
      </c>
      <c r="B1" s="181"/>
      <c r="C1" s="182"/>
    </row>
    <row r="2" spans="1:3" s="96" customFormat="1" ht="18.95" customHeight="1" x14ac:dyDescent="0.25">
      <c r="A2" s="183" t="s">
        <v>555</v>
      </c>
      <c r="B2" s="184"/>
      <c r="C2" s="185"/>
    </row>
    <row r="3" spans="1:3" s="96" customFormat="1" ht="18.95" customHeight="1" x14ac:dyDescent="0.25">
      <c r="A3" s="183" t="s">
        <v>654</v>
      </c>
      <c r="B3" s="184"/>
      <c r="C3" s="185"/>
    </row>
    <row r="4" spans="1:3" s="97" customFormat="1" x14ac:dyDescent="0.2">
      <c r="A4" s="177" t="s">
        <v>550</v>
      </c>
      <c r="B4" s="178"/>
      <c r="C4" s="179"/>
    </row>
    <row r="5" spans="1:3" x14ac:dyDescent="0.2">
      <c r="A5" s="144" t="s">
        <v>603</v>
      </c>
      <c r="B5" s="113"/>
      <c r="C5" s="137">
        <v>95006963.590000004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45503064.370000005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26062.2</v>
      </c>
    </row>
    <row r="11" spans="1:3" x14ac:dyDescent="0.2">
      <c r="A11" s="154">
        <v>2.4</v>
      </c>
      <c r="B11" s="136" t="s">
        <v>294</v>
      </c>
      <c r="C11" s="147">
        <v>0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8000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45469002.170000002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0</v>
      </c>
    </row>
    <row r="31" spans="1:3" x14ac:dyDescent="0.2">
      <c r="A31" s="154" t="s">
        <v>625</v>
      </c>
      <c r="B31" s="136" t="s">
        <v>496</v>
      </c>
      <c r="C31" s="147">
        <v>0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49503899.219999999</v>
      </c>
    </row>
  </sheetData>
  <mergeCells count="4">
    <mergeCell ref="A1:C1"/>
    <mergeCell ref="A2:C2"/>
    <mergeCell ref="A3:C3"/>
    <mergeCell ref="A4:C4"/>
  </mergeCells>
  <pageMargins left="0.7" right="0.23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3" sqref="A3:F3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70" t="s">
        <v>652</v>
      </c>
      <c r="B1" s="186"/>
      <c r="C1" s="186"/>
      <c r="D1" s="186"/>
      <c r="E1" s="186"/>
      <c r="F1" s="186"/>
      <c r="G1" s="82" t="s">
        <v>244</v>
      </c>
      <c r="H1" s="83">
        <f>'Notas a los Edos Financieros'!E1</f>
        <v>2020</v>
      </c>
    </row>
    <row r="2" spans="1:10" ht="18.95" customHeight="1" x14ac:dyDescent="0.2">
      <c r="A2" s="170" t="s">
        <v>556</v>
      </c>
      <c r="B2" s="186"/>
      <c r="C2" s="186"/>
      <c r="D2" s="186"/>
      <c r="E2" s="186"/>
      <c r="F2" s="186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87" t="s">
        <v>653</v>
      </c>
      <c r="B3" s="188"/>
      <c r="C3" s="188"/>
      <c r="D3" s="188"/>
      <c r="E3" s="188"/>
      <c r="F3" s="188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>
      <selection activeCell="A50" sqref="A50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1" t="s">
        <v>52</v>
      </c>
      <c r="C31" s="191"/>
      <c r="D31" s="191"/>
      <c r="E31" s="191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0"/>
  <sheetViews>
    <sheetView view="pageBreakPreview" zoomScale="90" zoomScaleNormal="85" zoomScaleSheetLayoutView="90" workbookViewId="0">
      <selection activeCell="A142" sqref="A142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8" t="s">
        <v>652</v>
      </c>
      <c r="B1" s="169"/>
      <c r="C1" s="169"/>
      <c r="D1" s="169"/>
      <c r="E1" s="169"/>
      <c r="F1" s="169"/>
      <c r="G1" s="69" t="s">
        <v>244</v>
      </c>
      <c r="H1" s="80">
        <v>2020</v>
      </c>
    </row>
    <row r="2" spans="1:8" s="71" customFormat="1" ht="18.95" customHeight="1" x14ac:dyDescent="0.25">
      <c r="A2" s="168" t="s">
        <v>245</v>
      </c>
      <c r="B2" s="169"/>
      <c r="C2" s="169"/>
      <c r="D2" s="169"/>
      <c r="E2" s="169"/>
      <c r="F2" s="169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68" t="s">
        <v>654</v>
      </c>
      <c r="B3" s="169"/>
      <c r="C3" s="169"/>
      <c r="D3" s="169"/>
      <c r="E3" s="169"/>
      <c r="F3" s="169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53855900.310000002</v>
      </c>
    </row>
    <row r="9" spans="1:8" x14ac:dyDescent="0.2">
      <c r="A9" s="77">
        <v>1115</v>
      </c>
      <c r="B9" s="75" t="s">
        <v>251</v>
      </c>
      <c r="C9" s="79">
        <v>859348.5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16825.91</v>
      </c>
      <c r="D15" s="79">
        <v>0.92</v>
      </c>
      <c r="E15" s="79">
        <v>18058.38</v>
      </c>
      <c r="F15" s="79">
        <v>17017.64</v>
      </c>
      <c r="G15" s="79">
        <v>21750.43</v>
      </c>
    </row>
    <row r="16" spans="1:8" x14ac:dyDescent="0.2">
      <c r="A16" s="77">
        <v>1124</v>
      </c>
      <c r="B16" s="75" t="s">
        <v>255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4208848.41</v>
      </c>
      <c r="D20" s="79">
        <v>4208848.41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5000</v>
      </c>
      <c r="D21" s="79">
        <v>5000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1042821.48</v>
      </c>
      <c r="D22" s="79">
        <v>1042821.48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1238991.08</v>
      </c>
      <c r="D23" s="79">
        <v>1238991.08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15187484.710000001</v>
      </c>
      <c r="D25" s="79">
        <v>15187484.710000001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0</v>
      </c>
    </row>
    <row r="40" spans="1:8" x14ac:dyDescent="0.2">
      <c r="A40" s="77">
        <v>1151</v>
      </c>
      <c r="B40" s="75" t="s">
        <v>279</v>
      </c>
      <c r="C40" s="79">
        <v>0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542975072.35000002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50222391.719999999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39132842.219999999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3740093.71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439090551.36000001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10789193.34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62575816.879999995</v>
      </c>
      <c r="D60" s="79">
        <f t="shared" ref="D60:E60" si="0">SUM(D61:D68)</f>
        <v>0</v>
      </c>
      <c r="E60" s="79">
        <f t="shared" si="0"/>
        <v>-40140131.210000001</v>
      </c>
    </row>
    <row r="61" spans="1:9" x14ac:dyDescent="0.2">
      <c r="A61" s="77">
        <v>1241</v>
      </c>
      <c r="B61" s="75" t="s">
        <v>293</v>
      </c>
      <c r="C61" s="79">
        <v>9223669.3699999992</v>
      </c>
      <c r="D61" s="79">
        <v>0</v>
      </c>
      <c r="E61" s="79">
        <v>-4996380.92</v>
      </c>
    </row>
    <row r="62" spans="1:9" x14ac:dyDescent="0.2">
      <c r="A62" s="77">
        <v>1242</v>
      </c>
      <c r="B62" s="75" t="s">
        <v>294</v>
      </c>
      <c r="C62" s="79">
        <v>2263330.48</v>
      </c>
      <c r="D62" s="79">
        <v>0</v>
      </c>
      <c r="E62" s="79">
        <v>-649300.42000000004</v>
      </c>
    </row>
    <row r="63" spans="1:9" x14ac:dyDescent="0.2">
      <c r="A63" s="77">
        <v>1243</v>
      </c>
      <c r="B63" s="75" t="s">
        <v>295</v>
      </c>
      <c r="C63" s="79">
        <v>71271.820000000007</v>
      </c>
      <c r="D63" s="79">
        <v>0</v>
      </c>
      <c r="E63" s="79">
        <v>-19221.310000000001</v>
      </c>
    </row>
    <row r="64" spans="1:9" x14ac:dyDescent="0.2">
      <c r="A64" s="77">
        <v>1244</v>
      </c>
      <c r="B64" s="75" t="s">
        <v>296</v>
      </c>
      <c r="C64" s="79">
        <v>44065097.649999999</v>
      </c>
      <c r="D64" s="79">
        <v>0</v>
      </c>
      <c r="E64" s="79">
        <v>-31714989.969999999</v>
      </c>
    </row>
    <row r="65" spans="1:9" x14ac:dyDescent="0.2">
      <c r="A65" s="77">
        <v>1245</v>
      </c>
      <c r="B65" s="75" t="s">
        <v>297</v>
      </c>
      <c r="C65" s="79">
        <v>587103.03</v>
      </c>
      <c r="D65" s="79">
        <v>0</v>
      </c>
      <c r="E65" s="79">
        <v>-310835.57</v>
      </c>
    </row>
    <row r="66" spans="1:9" x14ac:dyDescent="0.2">
      <c r="A66" s="77">
        <v>1246</v>
      </c>
      <c r="B66" s="75" t="s">
        <v>298</v>
      </c>
      <c r="C66" s="79">
        <v>5778350.3700000001</v>
      </c>
      <c r="D66" s="79">
        <v>0</v>
      </c>
      <c r="E66" s="79">
        <v>-2449403.02</v>
      </c>
    </row>
    <row r="67" spans="1:9" x14ac:dyDescent="0.2">
      <c r="A67" s="77">
        <v>1247</v>
      </c>
      <c r="B67" s="75" t="s">
        <v>299</v>
      </c>
      <c r="C67" s="79">
        <v>283244.15999999997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303750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1569892.83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1528171.53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41721.300000000003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41621.93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41621.93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3002150.34</v>
      </c>
      <c r="D101" s="79">
        <f>SUM(D102:D110)</f>
        <v>3002150.34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0</v>
      </c>
      <c r="D102" s="79">
        <f>C102</f>
        <v>0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63791.97</v>
      </c>
      <c r="D103" s="79">
        <f t="shared" ref="D103:D110" si="1">C103</f>
        <v>63791.97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378944.17</v>
      </c>
      <c r="D104" s="79">
        <f t="shared" si="1"/>
        <v>378944.17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1458433.43</v>
      </c>
      <c r="D108" s="79">
        <f t="shared" si="1"/>
        <v>1458433.43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1100980.77</v>
      </c>
      <c r="D110" s="79">
        <f t="shared" si="1"/>
        <v>1100980.77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64" sqref="A64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1"/>
  <sheetViews>
    <sheetView view="pageBreakPreview" zoomScale="90" zoomScaleNormal="100" zoomScaleSheetLayoutView="90" workbookViewId="0">
      <selection activeCell="J224" sqref="J224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6" t="s">
        <v>652</v>
      </c>
      <c r="B1" s="166"/>
      <c r="C1" s="166"/>
      <c r="D1" s="69" t="s">
        <v>244</v>
      </c>
      <c r="E1" s="80">
        <v>2020</v>
      </c>
    </row>
    <row r="2" spans="1:5" s="71" customFormat="1" ht="18.95" customHeight="1" x14ac:dyDescent="0.25">
      <c r="A2" s="166" t="s">
        <v>359</v>
      </c>
      <c r="B2" s="166"/>
      <c r="C2" s="166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6" t="s">
        <v>654</v>
      </c>
      <c r="B3" s="166"/>
      <c r="C3" s="166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20694771.580000002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16281312.390000001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41850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15223301.49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201372.81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814788.09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1812584.32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364311.83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1442613.19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5659.3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1671401.89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1671401.89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929472.98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407596.24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17507.439999999999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504369.3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0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75594399.110000014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75594399.110000014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31419303.140000001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39071380.759999998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4713283.17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390432.04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49503899.219999999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33812509.020000003</v>
      </c>
      <c r="D100" s="112">
        <f>C100/$C$99</f>
        <v>0.68302718680268037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23209004.420000002</v>
      </c>
      <c r="D101" s="112">
        <f t="shared" ref="D101:D164" si="0">C101/$C$99</f>
        <v>0.46883184528267152</v>
      </c>
      <c r="E101" s="111"/>
    </row>
    <row r="102" spans="1:5" x14ac:dyDescent="0.2">
      <c r="A102" s="109">
        <v>5111</v>
      </c>
      <c r="B102" s="106" t="s">
        <v>418</v>
      </c>
      <c r="C102" s="110">
        <v>16640353.32</v>
      </c>
      <c r="D102" s="112">
        <f t="shared" si="0"/>
        <v>0.33614227529933954</v>
      </c>
      <c r="E102" s="111"/>
    </row>
    <row r="103" spans="1:5" x14ac:dyDescent="0.2">
      <c r="A103" s="109">
        <v>5112</v>
      </c>
      <c r="B103" s="106" t="s">
        <v>419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420</v>
      </c>
      <c r="C104" s="110">
        <v>44947.65</v>
      </c>
      <c r="D104" s="112">
        <f t="shared" si="0"/>
        <v>9.0796181125548118E-4</v>
      </c>
      <c r="E104" s="111"/>
    </row>
    <row r="105" spans="1:5" x14ac:dyDescent="0.2">
      <c r="A105" s="109">
        <v>5114</v>
      </c>
      <c r="B105" s="106" t="s">
        <v>421</v>
      </c>
      <c r="C105" s="110">
        <v>2170138.56</v>
      </c>
      <c r="D105" s="112">
        <f t="shared" si="0"/>
        <v>4.3837729839334462E-2</v>
      </c>
      <c r="E105" s="111"/>
    </row>
    <row r="106" spans="1:5" x14ac:dyDescent="0.2">
      <c r="A106" s="109">
        <v>5115</v>
      </c>
      <c r="B106" s="106" t="s">
        <v>422</v>
      </c>
      <c r="C106" s="110">
        <v>3517935.64</v>
      </c>
      <c r="D106" s="112">
        <f t="shared" si="0"/>
        <v>7.1063809021708821E-2</v>
      </c>
      <c r="E106" s="111"/>
    </row>
    <row r="107" spans="1:5" x14ac:dyDescent="0.2">
      <c r="A107" s="109">
        <v>5116</v>
      </c>
      <c r="B107" s="106" t="s">
        <v>423</v>
      </c>
      <c r="C107" s="110">
        <v>835629.25</v>
      </c>
      <c r="D107" s="112">
        <f t="shared" si="0"/>
        <v>1.6880069311033152E-2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4363163.6800000006</v>
      </c>
      <c r="D108" s="112">
        <f t="shared" si="0"/>
        <v>8.8137778008348183E-2</v>
      </c>
      <c r="E108" s="111"/>
    </row>
    <row r="109" spans="1:5" x14ac:dyDescent="0.2">
      <c r="A109" s="109">
        <v>5121</v>
      </c>
      <c r="B109" s="106" t="s">
        <v>425</v>
      </c>
      <c r="C109" s="110">
        <v>365533.08</v>
      </c>
      <c r="D109" s="112">
        <f t="shared" si="0"/>
        <v>7.3839250192300311E-3</v>
      </c>
      <c r="E109" s="111"/>
    </row>
    <row r="110" spans="1:5" x14ac:dyDescent="0.2">
      <c r="A110" s="109">
        <v>5122</v>
      </c>
      <c r="B110" s="106" t="s">
        <v>426</v>
      </c>
      <c r="C110" s="110">
        <v>25634.68</v>
      </c>
      <c r="D110" s="112">
        <f t="shared" si="0"/>
        <v>5.1783153254407422E-4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87610.28</v>
      </c>
      <c r="D112" s="112">
        <f t="shared" si="0"/>
        <v>1.7697652383027779E-3</v>
      </c>
      <c r="E112" s="111"/>
    </row>
    <row r="113" spans="1:5" x14ac:dyDescent="0.2">
      <c r="A113" s="109">
        <v>5125</v>
      </c>
      <c r="B113" s="106" t="s">
        <v>429</v>
      </c>
      <c r="C113" s="110">
        <v>68034.149999999994</v>
      </c>
      <c r="D113" s="112">
        <f t="shared" si="0"/>
        <v>1.3743190147032624E-3</v>
      </c>
      <c r="E113" s="111"/>
    </row>
    <row r="114" spans="1:5" x14ac:dyDescent="0.2">
      <c r="A114" s="109">
        <v>5126</v>
      </c>
      <c r="B114" s="106" t="s">
        <v>430</v>
      </c>
      <c r="C114" s="110">
        <v>3264088.12</v>
      </c>
      <c r="D114" s="112">
        <f t="shared" si="0"/>
        <v>6.5935980224387666E-2</v>
      </c>
      <c r="E114" s="111"/>
    </row>
    <row r="115" spans="1:5" x14ac:dyDescent="0.2">
      <c r="A115" s="109">
        <v>5127</v>
      </c>
      <c r="B115" s="106" t="s">
        <v>431</v>
      </c>
      <c r="C115" s="110">
        <v>45315.16</v>
      </c>
      <c r="D115" s="112">
        <f t="shared" si="0"/>
        <v>9.1538567090675333E-4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506948.21</v>
      </c>
      <c r="D117" s="112">
        <f t="shared" si="0"/>
        <v>1.0240571308273603E-2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6240340.9200000009</v>
      </c>
      <c r="D118" s="112">
        <f t="shared" si="0"/>
        <v>0.1260575635116607</v>
      </c>
      <c r="E118" s="111"/>
    </row>
    <row r="119" spans="1:5" x14ac:dyDescent="0.2">
      <c r="A119" s="109">
        <v>5131</v>
      </c>
      <c r="B119" s="106" t="s">
        <v>435</v>
      </c>
      <c r="C119" s="110">
        <v>2344574.08</v>
      </c>
      <c r="D119" s="112">
        <f t="shared" si="0"/>
        <v>4.7361402171180331E-2</v>
      </c>
      <c r="E119" s="111"/>
    </row>
    <row r="120" spans="1:5" x14ac:dyDescent="0.2">
      <c r="A120" s="109">
        <v>5132</v>
      </c>
      <c r="B120" s="106" t="s">
        <v>436</v>
      </c>
      <c r="C120" s="110">
        <v>315160.33</v>
      </c>
      <c r="D120" s="112">
        <f t="shared" si="0"/>
        <v>6.3663738607619121E-3</v>
      </c>
      <c r="E120" s="111"/>
    </row>
    <row r="121" spans="1:5" x14ac:dyDescent="0.2">
      <c r="A121" s="109">
        <v>5133</v>
      </c>
      <c r="B121" s="106" t="s">
        <v>437</v>
      </c>
      <c r="C121" s="110">
        <v>2278729.06</v>
      </c>
      <c r="D121" s="112">
        <f t="shared" si="0"/>
        <v>4.6031304521551186E-2</v>
      </c>
      <c r="E121" s="111"/>
    </row>
    <row r="122" spans="1:5" x14ac:dyDescent="0.2">
      <c r="A122" s="109">
        <v>5134</v>
      </c>
      <c r="B122" s="106" t="s">
        <v>438</v>
      </c>
      <c r="C122" s="110">
        <v>100520.9</v>
      </c>
      <c r="D122" s="112">
        <f t="shared" si="0"/>
        <v>2.0305653005892655E-3</v>
      </c>
      <c r="E122" s="111"/>
    </row>
    <row r="123" spans="1:5" x14ac:dyDescent="0.2">
      <c r="A123" s="109">
        <v>5135</v>
      </c>
      <c r="B123" s="106" t="s">
        <v>439</v>
      </c>
      <c r="C123" s="110">
        <v>221317.78</v>
      </c>
      <c r="D123" s="112">
        <f t="shared" si="0"/>
        <v>4.4707140949936672E-3</v>
      </c>
      <c r="E123" s="111"/>
    </row>
    <row r="124" spans="1:5" x14ac:dyDescent="0.2">
      <c r="A124" s="109">
        <v>5136</v>
      </c>
      <c r="B124" s="106" t="s">
        <v>440</v>
      </c>
      <c r="C124" s="110">
        <v>106040.59</v>
      </c>
      <c r="D124" s="112">
        <f t="shared" si="0"/>
        <v>2.1420654063783059E-3</v>
      </c>
      <c r="E124" s="111"/>
    </row>
    <row r="125" spans="1:5" x14ac:dyDescent="0.2">
      <c r="A125" s="109">
        <v>5137</v>
      </c>
      <c r="B125" s="106" t="s">
        <v>441</v>
      </c>
      <c r="C125" s="110">
        <v>13047.51</v>
      </c>
      <c r="D125" s="112">
        <f t="shared" si="0"/>
        <v>2.635652990083798E-4</v>
      </c>
      <c r="E125" s="111"/>
    </row>
    <row r="126" spans="1:5" x14ac:dyDescent="0.2">
      <c r="A126" s="109">
        <v>5138</v>
      </c>
      <c r="B126" s="106" t="s">
        <v>442</v>
      </c>
      <c r="C126" s="110">
        <v>335228.95</v>
      </c>
      <c r="D126" s="112">
        <f t="shared" si="0"/>
        <v>6.7717685936255429E-3</v>
      </c>
      <c r="E126" s="111"/>
    </row>
    <row r="127" spans="1:5" x14ac:dyDescent="0.2">
      <c r="A127" s="109">
        <v>5139</v>
      </c>
      <c r="B127" s="106" t="s">
        <v>443</v>
      </c>
      <c r="C127" s="110">
        <v>525721.72</v>
      </c>
      <c r="D127" s="112">
        <f t="shared" si="0"/>
        <v>1.0619804263572109E-2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15685390.199999999</v>
      </c>
      <c r="D128" s="112">
        <f t="shared" si="0"/>
        <v>0.31685161062349138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4965000</v>
      </c>
      <c r="D129" s="112">
        <f t="shared" si="0"/>
        <v>0.10029512984290534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4965000</v>
      </c>
      <c r="D131" s="112">
        <f t="shared" si="0"/>
        <v>0.10029512984290534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9055467.1799999997</v>
      </c>
      <c r="D138" s="112">
        <f t="shared" si="0"/>
        <v>0.18292432157225938</v>
      </c>
      <c r="E138" s="111"/>
    </row>
    <row r="139" spans="1:5" x14ac:dyDescent="0.2">
      <c r="A139" s="109">
        <v>5241</v>
      </c>
      <c r="B139" s="106" t="s">
        <v>453</v>
      </c>
      <c r="C139" s="110">
        <v>9009928.4800000004</v>
      </c>
      <c r="D139" s="112">
        <f t="shared" si="0"/>
        <v>0.18200442029746036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25520</v>
      </c>
      <c r="D141" s="112">
        <f t="shared" si="0"/>
        <v>5.1551494734963625E-4</v>
      </c>
      <c r="E141" s="111"/>
    </row>
    <row r="142" spans="1:5" x14ac:dyDescent="0.2">
      <c r="A142" s="109">
        <v>5244</v>
      </c>
      <c r="B142" s="106" t="s">
        <v>456</v>
      </c>
      <c r="C142" s="110">
        <v>20018.7</v>
      </c>
      <c r="D142" s="112">
        <f t="shared" si="0"/>
        <v>4.0438632744937947E-4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1664923.02</v>
      </c>
      <c r="D143" s="112">
        <f t="shared" si="0"/>
        <v>3.3632159208326705E-2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1664923.02</v>
      </c>
      <c r="D145" s="112">
        <f t="shared" si="0"/>
        <v>3.3632159208326705E-2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6000</v>
      </c>
      <c r="D161" s="112">
        <f t="shared" si="0"/>
        <v>1.2120257382828439E-4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6000</v>
      </c>
      <c r="D168" s="112">
        <f t="shared" si="1"/>
        <v>1.2120257382828439E-4</v>
      </c>
      <c r="E168" s="111"/>
    </row>
    <row r="169" spans="1:5" x14ac:dyDescent="0.2">
      <c r="A169" s="109">
        <v>5331</v>
      </c>
      <c r="B169" s="106" t="s">
        <v>479</v>
      </c>
      <c r="C169" s="110">
        <v>6000</v>
      </c>
      <c r="D169" s="112">
        <f t="shared" si="1"/>
        <v>1.2120257382828439E-4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7" right="0.23" top="0.75" bottom="0.75" header="0.3" footer="0.3"/>
  <pageSetup scale="7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>
      <selection activeCell="A18" sqref="A18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7"/>
  <sheetViews>
    <sheetView zoomScale="90" zoomScaleNormal="90" workbookViewId="0">
      <selection activeCell="J34" sqref="J34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0" t="s">
        <v>652</v>
      </c>
      <c r="B1" s="170"/>
      <c r="C1" s="170"/>
      <c r="D1" s="82" t="s">
        <v>244</v>
      </c>
      <c r="E1" s="83">
        <v>2020</v>
      </c>
    </row>
    <row r="2" spans="1:5" ht="18.95" customHeight="1" x14ac:dyDescent="0.2">
      <c r="A2" s="170" t="s">
        <v>524</v>
      </c>
      <c r="B2" s="170"/>
      <c r="C2" s="170"/>
      <c r="D2" s="82" t="s">
        <v>246</v>
      </c>
      <c r="E2" s="83" t="str">
        <f>ESF!H2</f>
        <v>Trimestral</v>
      </c>
    </row>
    <row r="3" spans="1:5" ht="18.95" customHeight="1" x14ac:dyDescent="0.2">
      <c r="A3" s="170" t="s">
        <v>654</v>
      </c>
      <c r="B3" s="170"/>
      <c r="C3" s="170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72302784.049999997</v>
      </c>
    </row>
    <row r="9" spans="1:5" x14ac:dyDescent="0.2">
      <c r="A9" s="88">
        <v>3120</v>
      </c>
      <c r="B9" s="84" t="s">
        <v>525</v>
      </c>
      <c r="C9" s="89">
        <v>4257474.03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46785271.469999999</v>
      </c>
    </row>
    <row r="15" spans="1:5" x14ac:dyDescent="0.2">
      <c r="A15" s="88">
        <v>3220</v>
      </c>
      <c r="B15" s="84" t="s">
        <v>529</v>
      </c>
      <c r="C15" s="89">
        <v>543089217.73000002</v>
      </c>
    </row>
    <row r="16" spans="1:5" x14ac:dyDescent="0.2">
      <c r="A16" s="88">
        <v>3230</v>
      </c>
      <c r="B16" s="84" t="s">
        <v>530</v>
      </c>
      <c r="C16" s="89">
        <f>SUM(C17:C20)</f>
        <v>41444.5</v>
      </c>
    </row>
    <row r="17" spans="1:3" x14ac:dyDescent="0.2">
      <c r="A17" s="88">
        <v>3231</v>
      </c>
      <c r="B17" s="84" t="s">
        <v>531</v>
      </c>
      <c r="C17" s="89">
        <v>41444.5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7" right="0.23622047244094491" top="0.74803149606299213" bottom="0.74803149606299213" header="0.31496062992125984" footer="0.31496062992125984"/>
  <pageSetup scale="8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11" sqref="A11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0"/>
  <sheetViews>
    <sheetView view="pageBreakPreview" zoomScale="90" zoomScaleNormal="100" zoomScaleSheetLayoutView="90" workbookViewId="0">
      <selection activeCell="K91" sqref="K91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0" t="s">
        <v>652</v>
      </c>
      <c r="B1" s="170"/>
      <c r="C1" s="170"/>
      <c r="D1" s="82" t="s">
        <v>244</v>
      </c>
      <c r="E1" s="83">
        <v>2020</v>
      </c>
    </row>
    <row r="2" spans="1:5" s="90" customFormat="1" ht="18.95" customHeight="1" x14ac:dyDescent="0.25">
      <c r="A2" s="170" t="s">
        <v>542</v>
      </c>
      <c r="B2" s="170"/>
      <c r="C2" s="170"/>
      <c r="D2" s="82" t="s">
        <v>246</v>
      </c>
      <c r="E2" s="83" t="str">
        <f>ESF!H2</f>
        <v>Trimestral</v>
      </c>
    </row>
    <row r="3" spans="1:5" s="90" customFormat="1" ht="18.95" customHeight="1" x14ac:dyDescent="0.25">
      <c r="A3" s="170" t="s">
        <v>654</v>
      </c>
      <c r="B3" s="170"/>
      <c r="C3" s="170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30772935.510000002</v>
      </c>
      <c r="D9" s="89">
        <v>56165511.530000001</v>
      </c>
    </row>
    <row r="10" spans="1:5" x14ac:dyDescent="0.2">
      <c r="A10" s="88">
        <v>1113</v>
      </c>
      <c r="B10" s="84" t="s">
        <v>545</v>
      </c>
      <c r="C10" s="89">
        <v>0</v>
      </c>
      <c r="D10" s="89">
        <v>0</v>
      </c>
    </row>
    <row r="11" spans="1:5" x14ac:dyDescent="0.2">
      <c r="A11" s="88">
        <v>1114</v>
      </c>
      <c r="B11" s="84" t="s">
        <v>250</v>
      </c>
      <c r="C11" s="89">
        <v>53855900.310000002</v>
      </c>
      <c r="D11" s="89">
        <v>28151132.109999999</v>
      </c>
    </row>
    <row r="12" spans="1:5" x14ac:dyDescent="0.2">
      <c r="A12" s="88">
        <v>1115</v>
      </c>
      <c r="B12" s="84" t="s">
        <v>251</v>
      </c>
      <c r="C12" s="89">
        <v>859348.5</v>
      </c>
      <c r="D12" s="89">
        <v>3824479.61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85488184.320000008</v>
      </c>
      <c r="D15" s="89">
        <f>SUM(D8:D14)</f>
        <v>88141123.25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542975072.35000002</v>
      </c>
    </row>
    <row r="21" spans="1:5" x14ac:dyDescent="0.2">
      <c r="A21" s="88">
        <v>1231</v>
      </c>
      <c r="B21" s="84" t="s">
        <v>285</v>
      </c>
      <c r="C21" s="89">
        <v>50222391.719999999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39132842.219999999</v>
      </c>
    </row>
    <row r="24" spans="1:5" x14ac:dyDescent="0.2">
      <c r="A24" s="88">
        <v>1234</v>
      </c>
      <c r="B24" s="84" t="s">
        <v>288</v>
      </c>
      <c r="C24" s="89">
        <v>3740093.71</v>
      </c>
    </row>
    <row r="25" spans="1:5" x14ac:dyDescent="0.2">
      <c r="A25" s="88">
        <v>1235</v>
      </c>
      <c r="B25" s="84" t="s">
        <v>289</v>
      </c>
      <c r="C25" s="89">
        <v>439090551.36000001</v>
      </c>
    </row>
    <row r="26" spans="1:5" x14ac:dyDescent="0.2">
      <c r="A26" s="88">
        <v>1236</v>
      </c>
      <c r="B26" s="84" t="s">
        <v>290</v>
      </c>
      <c r="C26" s="89">
        <v>10789193.34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62575816.879999995</v>
      </c>
    </row>
    <row r="29" spans="1:5" x14ac:dyDescent="0.2">
      <c r="A29" s="88">
        <v>1241</v>
      </c>
      <c r="B29" s="84" t="s">
        <v>293</v>
      </c>
      <c r="C29" s="89">
        <v>9223669.3699999992</v>
      </c>
    </row>
    <row r="30" spans="1:5" x14ac:dyDescent="0.2">
      <c r="A30" s="88">
        <v>1242</v>
      </c>
      <c r="B30" s="84" t="s">
        <v>294</v>
      </c>
      <c r="C30" s="89">
        <v>2263330.48</v>
      </c>
    </row>
    <row r="31" spans="1:5" x14ac:dyDescent="0.2">
      <c r="A31" s="88">
        <v>1243</v>
      </c>
      <c r="B31" s="84" t="s">
        <v>295</v>
      </c>
      <c r="C31" s="89">
        <v>71271.820000000007</v>
      </c>
    </row>
    <row r="32" spans="1:5" x14ac:dyDescent="0.2">
      <c r="A32" s="88">
        <v>1244</v>
      </c>
      <c r="B32" s="84" t="s">
        <v>296</v>
      </c>
      <c r="C32" s="89">
        <v>44065097.649999999</v>
      </c>
    </row>
    <row r="33" spans="1:5" x14ac:dyDescent="0.2">
      <c r="A33" s="88">
        <v>1245</v>
      </c>
      <c r="B33" s="84" t="s">
        <v>297</v>
      </c>
      <c r="C33" s="89">
        <v>587103.03</v>
      </c>
    </row>
    <row r="34" spans="1:5" x14ac:dyDescent="0.2">
      <c r="A34" s="88">
        <v>1246</v>
      </c>
      <c r="B34" s="84" t="s">
        <v>298</v>
      </c>
      <c r="C34" s="89">
        <v>5778350.3700000001</v>
      </c>
    </row>
    <row r="35" spans="1:5" x14ac:dyDescent="0.2">
      <c r="A35" s="88">
        <v>1247</v>
      </c>
      <c r="B35" s="84" t="s">
        <v>299</v>
      </c>
      <c r="C35" s="89">
        <v>283244.15999999997</v>
      </c>
    </row>
    <row r="36" spans="1:5" x14ac:dyDescent="0.2">
      <c r="A36" s="88">
        <v>1248</v>
      </c>
      <c r="B36" s="84" t="s">
        <v>300</v>
      </c>
      <c r="C36" s="89">
        <v>303750</v>
      </c>
    </row>
    <row r="37" spans="1:5" x14ac:dyDescent="0.2">
      <c r="A37" s="88">
        <v>1250</v>
      </c>
      <c r="B37" s="84" t="s">
        <v>302</v>
      </c>
      <c r="C37" s="89">
        <f>SUM(C38:C42)</f>
        <v>1569892.83</v>
      </c>
    </row>
    <row r="38" spans="1:5" x14ac:dyDescent="0.2">
      <c r="A38" s="88">
        <v>1251</v>
      </c>
      <c r="B38" s="84" t="s">
        <v>303</v>
      </c>
      <c r="C38" s="89">
        <v>1528171.53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41721.300000000003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24" bottom="0.28000000000000003" header="0.16" footer="0.16"/>
  <pageSetup scale="72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18" sqref="A18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2020-04-28T22:25:09Z</cp:lastPrinted>
  <dcterms:created xsi:type="dcterms:W3CDTF">2012-12-11T20:36:24Z</dcterms:created>
  <dcterms:modified xsi:type="dcterms:W3CDTF">2020-05-13T19:49:29Z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